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'Лист1'!$A$1:$I$59</definedName>
  </definedNames>
  <calcPr fullCalcOnLoad="1" refMode="R1C1"/>
</workbook>
</file>

<file path=xl/sharedStrings.xml><?xml version="1.0" encoding="utf-8"?>
<sst xmlns="http://schemas.openxmlformats.org/spreadsheetml/2006/main" count="88" uniqueCount="58">
  <si>
    <t>http://www.tulasm.ru/</t>
  </si>
  <si>
    <t>300041, г. Тула, пр. Ленина, 40</t>
  </si>
  <si>
    <t xml:space="preserve">тел. 8 (4872) 30-88-14 факс 36-43-08 </t>
  </si>
  <si>
    <t xml:space="preserve">№ п/п                                                </t>
  </si>
  <si>
    <t>Наименование</t>
  </si>
  <si>
    <t>Партия кирпича</t>
  </si>
  <si>
    <t>Количество кирпича на поддоне, шт.</t>
  </si>
  <si>
    <r>
      <t xml:space="preserve">Цена кирпича с НДС </t>
    </r>
    <r>
      <rPr>
        <sz val="8"/>
        <color indexed="10"/>
        <rFont val="Arial Cyr"/>
        <family val="2"/>
      </rPr>
      <t>самовывоз</t>
    </r>
    <r>
      <rPr>
        <sz val="8"/>
        <rFont val="Arial Cyr"/>
        <family val="2"/>
      </rPr>
      <t>, руб./шт.</t>
    </r>
  </si>
  <si>
    <t>Цена кирпича с доставкой до МКАД*, руб./шт.</t>
  </si>
  <si>
    <t>Кол-во кирпича в машине, шт.</t>
  </si>
  <si>
    <t>ГОСТ 530-2012                      М-150</t>
  </si>
  <si>
    <t>Алексинский КЗ</t>
  </si>
  <si>
    <t xml:space="preserve">менеджер 8 903-841-04-04; 8 48753 5-61-65 </t>
  </si>
  <si>
    <t>1.</t>
  </si>
  <si>
    <t>от 50 000 шт.</t>
  </si>
  <si>
    <t>от 100 000 шт.</t>
  </si>
  <si>
    <t>ГОСТ 530-2012                   М-150</t>
  </si>
  <si>
    <t>Липковский КЗ</t>
  </si>
  <si>
    <t>пн-пт 8-00 - 17-00; обед 12-00 - 13-00</t>
  </si>
  <si>
    <t>3.</t>
  </si>
  <si>
    <t>6400/ 7200</t>
  </si>
  <si>
    <t>Болоховский КЗ</t>
  </si>
  <si>
    <t>менеджер 8 903-841-06-06; 8 4872 730-601</t>
  </si>
  <si>
    <t xml:space="preserve"> </t>
  </si>
  <si>
    <t>Доставка от МКАД:</t>
  </si>
  <si>
    <t>считается менеджерами индивидуально</t>
  </si>
  <si>
    <t>*- стоимость кирпича с доставкой до МКАД (юг) указана из расчета полной загрузки а/машины (6400/7200 шт).</t>
  </si>
  <si>
    <t xml:space="preserve">Отдел продаж </t>
  </si>
  <si>
    <t>Менеджеры:</t>
  </si>
  <si>
    <t>Алексинский КЗ тел. 8 903-841-04-04</t>
  </si>
  <si>
    <t>e-mail: akz40@yandex.ru</t>
  </si>
  <si>
    <t>Болоховский КЗ тел. 8 903-841-06-06</t>
  </si>
  <si>
    <t>e-mail: bkz40@yandex.ru</t>
  </si>
  <si>
    <t>Липковский КЗ тел. 8 903-841-05-50</t>
  </si>
  <si>
    <t>Зам. генерального директора по реализации</t>
  </si>
  <si>
    <t xml:space="preserve">готовой продукции: </t>
  </si>
  <si>
    <t>e-mail: tsm40@yandex.ru</t>
  </si>
  <si>
    <t>ПРЕДЛОЖЕНИЕ ОГРАНИЧЕНО</t>
  </si>
  <si>
    <t>2.</t>
  </si>
  <si>
    <t>4.</t>
  </si>
  <si>
    <t>Размер кирпича</t>
  </si>
  <si>
    <t>250*120*65</t>
  </si>
  <si>
    <t>250*120*88</t>
  </si>
  <si>
    <r>
      <t xml:space="preserve">Кирпич керамический полуторный полнотелый 3тех.отв </t>
    </r>
    <r>
      <rPr>
        <b/>
        <sz val="8"/>
        <rFont val="Arial"/>
        <family val="2"/>
      </rPr>
      <t xml:space="preserve">Гладкий  </t>
    </r>
    <r>
      <rPr>
        <sz val="8"/>
        <rFont val="Arial"/>
        <family val="2"/>
      </rPr>
      <t xml:space="preserve">     Марка по прочности М-150                           Марка по морозостойкости F-50</t>
    </r>
  </si>
  <si>
    <t>от 400 шт.                                  (один поддон)</t>
  </si>
  <si>
    <t>5.</t>
  </si>
  <si>
    <t>6.</t>
  </si>
  <si>
    <r>
      <t xml:space="preserve">Кирпич керамический одинарный </t>
    </r>
    <r>
      <rPr>
        <b/>
        <sz val="8"/>
        <color indexed="8"/>
        <rFont val="Arial Cyr"/>
        <family val="0"/>
      </rPr>
      <t xml:space="preserve">рифленый </t>
    </r>
    <r>
      <rPr>
        <sz val="8"/>
        <color indexed="8"/>
        <rFont val="Arial Cyr"/>
        <family val="2"/>
      </rPr>
      <t>полнотелый Марка по прочности           М-150           Марка по морозостойкости F-50</t>
    </r>
  </si>
  <si>
    <r>
      <t xml:space="preserve">Кирпич керамический одинарный </t>
    </r>
    <r>
      <rPr>
        <b/>
        <sz val="8"/>
        <rFont val="Arial"/>
        <family val="2"/>
      </rPr>
      <t xml:space="preserve">гладкий </t>
    </r>
    <r>
      <rPr>
        <sz val="8"/>
        <rFont val="Arial"/>
        <family val="2"/>
      </rPr>
      <t>полнотелый  3тех.отв.  Марка по прочности         М-150 Марка по морозостойкости      F-50</t>
    </r>
  </si>
  <si>
    <r>
      <t xml:space="preserve">Кирпич керамический полуторный полнотелый 3тех.отв.  </t>
    </r>
    <r>
      <rPr>
        <b/>
        <sz val="8"/>
        <rFont val="Arial"/>
        <family val="2"/>
      </rPr>
      <t xml:space="preserve">Рифленый     </t>
    </r>
    <r>
      <rPr>
        <sz val="8"/>
        <rFont val="Arial"/>
        <family val="2"/>
      </rPr>
      <t xml:space="preserve"> Марка по прочности М-150                           Марка по морозостойкости F-50</t>
    </r>
  </si>
  <si>
    <r>
      <t xml:space="preserve">Кирпич керамический полнотелый </t>
    </r>
    <r>
      <rPr>
        <b/>
        <sz val="8"/>
        <rFont val="Arial Cyr"/>
        <family val="0"/>
      </rPr>
      <t>гладкий</t>
    </r>
    <r>
      <rPr>
        <sz val="8"/>
        <rFont val="Arial Cyr"/>
        <family val="2"/>
      </rPr>
      <t xml:space="preserve"> Марка по прочности М-150 Марка по морозостойкости F-50                                                                    </t>
    </r>
  </si>
  <si>
    <r>
      <t>Кирпич керамический полнотелый</t>
    </r>
    <r>
      <rPr>
        <b/>
        <sz val="8"/>
        <rFont val="Arial Cyr"/>
        <family val="0"/>
      </rPr>
      <t xml:space="preserve"> рифленый </t>
    </r>
    <r>
      <rPr>
        <sz val="8"/>
        <rFont val="Arial Cyr"/>
        <family val="2"/>
      </rPr>
      <t xml:space="preserve">Марка по прочности М-150 Марка по морозостойкости F-50                                                                    </t>
    </r>
  </si>
  <si>
    <t>7.</t>
  </si>
  <si>
    <t>менеджер 8 903-841-05-50; 8 48754 45-066</t>
  </si>
  <si>
    <r>
      <t xml:space="preserve">Кирпич керамический полнотелый  одинарный </t>
    </r>
    <r>
      <rPr>
        <b/>
        <sz val="8"/>
        <rFont val="Arial Cyr"/>
        <family val="0"/>
      </rPr>
      <t>рифленый</t>
    </r>
    <r>
      <rPr>
        <sz val="8"/>
        <rFont val="Arial Cyr"/>
        <family val="2"/>
      </rPr>
      <t xml:space="preserve"> Марка по прочности М-150                           Марка по морозостойкости F-50</t>
    </r>
  </si>
  <si>
    <t>АО "Туластройматериалы"</t>
  </si>
  <si>
    <t>Под заказ !!!</t>
  </si>
  <si>
    <t>ПРАЙС-ЛИСТ  08.04.19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</si>
</sst>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b/>
      <sz val="9"/>
      <name val="Arial Cyr"/>
      <family val="2"/>
    </font>
    <font>
      <b/>
      <i/>
      <sz val="9"/>
      <color indexed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0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2"/>
    </font>
    <font>
      <sz val="10"/>
      <color rgb="FFFF0000"/>
      <name val="Arial Cyr"/>
      <family val="2"/>
    </font>
    <font>
      <b/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indent="8"/>
    </xf>
    <xf numFmtId="0" fontId="10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 textRotation="90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60" fillId="0" borderId="27" xfId="0" applyFont="1" applyBorder="1" applyAlignment="1">
      <alignment horizontal="center" vertical="center" textRotation="90"/>
    </xf>
    <xf numFmtId="0" fontId="60" fillId="0" borderId="28" xfId="0" applyFont="1" applyBorder="1" applyAlignment="1">
      <alignment horizontal="center" vertical="center" textRotation="90"/>
    </xf>
    <xf numFmtId="0" fontId="60" fillId="0" borderId="29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14" fontId="61" fillId="0" borderId="58" xfId="0" applyNumberFormat="1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0</xdr:row>
      <xdr:rowOff>0</xdr:rowOff>
    </xdr:from>
    <xdr:to>
      <xdr:col>7</xdr:col>
      <xdr:colOff>1276350</xdr:colOff>
      <xdr:row>6</xdr:row>
      <xdr:rowOff>257175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1438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142875</xdr:rowOff>
    </xdr:from>
    <xdr:to>
      <xdr:col>2</xdr:col>
      <xdr:colOff>914400</xdr:colOff>
      <xdr:row>6</xdr:row>
      <xdr:rowOff>247650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33375"/>
          <a:ext cx="2743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41</xdr:row>
      <xdr:rowOff>0</xdr:rowOff>
    </xdr:from>
    <xdr:to>
      <xdr:col>5</xdr:col>
      <xdr:colOff>304800</xdr:colOff>
      <xdr:row>51</xdr:row>
      <xdr:rowOff>85725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0344150"/>
          <a:ext cx="2857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36</xdr:row>
      <xdr:rowOff>209550</xdr:rowOff>
    </xdr:from>
    <xdr:to>
      <xdr:col>9</xdr:col>
      <xdr:colOff>647700</xdr:colOff>
      <xdr:row>49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9648825"/>
          <a:ext cx="30289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41</xdr:row>
      <xdr:rowOff>66675</xdr:rowOff>
    </xdr:from>
    <xdr:to>
      <xdr:col>7</xdr:col>
      <xdr:colOff>857250</xdr:colOff>
      <xdr:row>50</xdr:row>
      <xdr:rowOff>76200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9775" y="10410825"/>
          <a:ext cx="2228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46</xdr:row>
      <xdr:rowOff>57150</xdr:rowOff>
    </xdr:from>
    <xdr:to>
      <xdr:col>6</xdr:col>
      <xdr:colOff>123825</xdr:colOff>
      <xdr:row>54</xdr:row>
      <xdr:rowOff>9525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1210925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1038225</xdr:colOff>
      <xdr:row>52</xdr:row>
      <xdr:rowOff>104775</xdr:rowOff>
    </xdr:from>
    <xdr:ext cx="1666875" cy="209550"/>
    <xdr:sp>
      <xdr:nvSpPr>
        <xdr:cNvPr id="7" name="TextBox 2"/>
        <xdr:cNvSpPr txBox="1">
          <a:spLocks noChangeArrowheads="1"/>
        </xdr:cNvSpPr>
      </xdr:nvSpPr>
      <xdr:spPr>
        <a:xfrm>
          <a:off x="4381500" y="12230100"/>
          <a:ext cx="1666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Болоховский КЗ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М-150 рифленый</a:t>
          </a:r>
        </a:p>
      </xdr:txBody>
    </xdr:sp>
    <xdr:clientData/>
  </xdr:oneCellAnchor>
  <xdr:oneCellAnchor>
    <xdr:from>
      <xdr:col>7</xdr:col>
      <xdr:colOff>0</xdr:colOff>
      <xdr:row>38</xdr:row>
      <xdr:rowOff>38100</xdr:rowOff>
    </xdr:from>
    <xdr:ext cx="1295400" cy="238125"/>
    <xdr:sp>
      <xdr:nvSpPr>
        <xdr:cNvPr id="8" name="TextBox 3"/>
        <xdr:cNvSpPr txBox="1">
          <a:spLocks noChangeArrowheads="1"/>
        </xdr:cNvSpPr>
      </xdr:nvSpPr>
      <xdr:spPr>
        <a:xfrm>
          <a:off x="7191375" y="9886950"/>
          <a:ext cx="1295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Алексинкий КЗ М150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las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P28" sqref="P28"/>
    </sheetView>
  </sheetViews>
  <sheetFormatPr defaultColWidth="8.75390625" defaultRowHeight="12.75"/>
  <cols>
    <col min="1" max="1" width="2.75390625" style="0" customWidth="1"/>
    <col min="2" max="2" width="26.75390625" style="0" customWidth="1"/>
    <col min="3" max="4" width="14.375" style="0" customWidth="1"/>
    <col min="5" max="5" width="10.125" style="0" customWidth="1"/>
    <col min="6" max="6" width="11.25390625" style="0" customWidth="1"/>
    <col min="7" max="7" width="14.75390625" style="0" customWidth="1"/>
    <col min="8" max="8" width="17.875" style="0" customWidth="1"/>
    <col min="9" max="9" width="4.375" style="0" customWidth="1"/>
  </cols>
  <sheetData>
    <row r="1" spans="2:5" ht="15">
      <c r="B1" s="107"/>
      <c r="C1" s="107"/>
      <c r="D1" s="22"/>
      <c r="E1" s="1"/>
    </row>
    <row r="2" spans="2:7" ht="15">
      <c r="B2" s="107"/>
      <c r="C2" s="107"/>
      <c r="D2" s="22"/>
      <c r="E2" s="124" t="s">
        <v>55</v>
      </c>
      <c r="F2" s="124"/>
      <c r="G2" s="124"/>
    </row>
    <row r="3" spans="2:7" ht="15">
      <c r="B3" s="107"/>
      <c r="C3" s="107"/>
      <c r="D3" s="22"/>
      <c r="E3" s="125" t="s">
        <v>0</v>
      </c>
      <c r="F3" s="125"/>
      <c r="G3" s="125"/>
    </row>
    <row r="4" spans="2:7" ht="15">
      <c r="B4" s="107"/>
      <c r="C4" s="107"/>
      <c r="D4" s="22"/>
      <c r="E4" s="2" t="s">
        <v>1</v>
      </c>
      <c r="F4" s="3"/>
      <c r="G4" s="3"/>
    </row>
    <row r="5" spans="2:5" ht="15">
      <c r="B5" s="107"/>
      <c r="C5" s="107"/>
      <c r="D5" s="22"/>
      <c r="E5" s="1" t="s">
        <v>2</v>
      </c>
    </row>
    <row r="6" spans="2:4" ht="15">
      <c r="B6" s="107"/>
      <c r="C6" s="107"/>
      <c r="D6" s="22"/>
    </row>
    <row r="7" spans="2:7" ht="26.25">
      <c r="B7" s="4"/>
      <c r="C7" s="5"/>
      <c r="D7" s="5"/>
      <c r="E7" s="126"/>
      <c r="F7" s="126"/>
      <c r="G7" s="5"/>
    </row>
    <row r="8" ht="12.75">
      <c r="B8" s="6"/>
    </row>
    <row r="9" spans="2:8" ht="13.5" thickBot="1">
      <c r="B9" s="7" t="s">
        <v>57</v>
      </c>
      <c r="C9" s="7" t="s">
        <v>37</v>
      </c>
      <c r="D9" s="25"/>
      <c r="E9" s="100"/>
      <c r="F9" s="101"/>
      <c r="G9" s="9"/>
      <c r="H9" s="9"/>
    </row>
    <row r="10" spans="1:9" ht="30" customHeight="1" thickBot="1">
      <c r="A10" s="90" t="s">
        <v>3</v>
      </c>
      <c r="B10" s="114" t="s">
        <v>4</v>
      </c>
      <c r="C10" s="99" t="s">
        <v>5</v>
      </c>
      <c r="D10" s="105" t="s">
        <v>40</v>
      </c>
      <c r="E10" s="99" t="s">
        <v>6</v>
      </c>
      <c r="F10" s="99" t="s">
        <v>7</v>
      </c>
      <c r="G10" s="99" t="s">
        <v>8</v>
      </c>
      <c r="H10" s="104" t="s">
        <v>9</v>
      </c>
      <c r="I10" s="49"/>
    </row>
    <row r="11" spans="1:9" ht="18.75" customHeight="1" thickBot="1">
      <c r="A11" s="90"/>
      <c r="B11" s="114"/>
      <c r="C11" s="99"/>
      <c r="D11" s="106"/>
      <c r="E11" s="99"/>
      <c r="F11" s="99"/>
      <c r="G11" s="99"/>
      <c r="H11" s="104"/>
      <c r="I11" s="50"/>
    </row>
    <row r="12" spans="1:9" s="8" customFormat="1" ht="14.25" customHeight="1" thickBot="1">
      <c r="A12" s="10"/>
      <c r="B12" s="127" t="s">
        <v>10</v>
      </c>
      <c r="C12" s="127"/>
      <c r="D12" s="127"/>
      <c r="E12" s="127"/>
      <c r="F12" s="127"/>
      <c r="G12" s="127"/>
      <c r="H12" s="128"/>
      <c r="I12" s="51"/>
    </row>
    <row r="13" spans="1:9" ht="15.75" customHeight="1" thickBot="1">
      <c r="A13" s="89" t="s">
        <v>11</v>
      </c>
      <c r="B13" s="89"/>
      <c r="C13" s="74" t="s">
        <v>12</v>
      </c>
      <c r="D13" s="74"/>
      <c r="E13" s="74"/>
      <c r="F13" s="74"/>
      <c r="G13" s="102" t="s">
        <v>18</v>
      </c>
      <c r="H13" s="103"/>
      <c r="I13" s="45"/>
    </row>
    <row r="14" spans="1:9" ht="22.5" customHeight="1">
      <c r="A14" s="120" t="s">
        <v>13</v>
      </c>
      <c r="B14" s="108" t="s">
        <v>47</v>
      </c>
      <c r="C14" s="23" t="s">
        <v>44</v>
      </c>
      <c r="D14" s="80" t="s">
        <v>41</v>
      </c>
      <c r="E14" s="71">
        <v>400</v>
      </c>
      <c r="F14" s="35">
        <f>F15+0.5</f>
        <v>9.2</v>
      </c>
      <c r="G14" s="32">
        <f>F14+2.4</f>
        <v>11.6</v>
      </c>
      <c r="H14" s="129" t="s">
        <v>20</v>
      </c>
      <c r="I14" s="49"/>
    </row>
    <row r="15" spans="1:9" s="11" customFormat="1" ht="22.5" customHeight="1">
      <c r="A15" s="121"/>
      <c r="B15" s="109"/>
      <c r="C15" s="26" t="s">
        <v>14</v>
      </c>
      <c r="D15" s="81"/>
      <c r="E15" s="72"/>
      <c r="F15" s="37">
        <f>F16+0.2</f>
        <v>8.7</v>
      </c>
      <c r="G15" s="33">
        <f>F15+2.4</f>
        <v>11.1</v>
      </c>
      <c r="H15" s="130"/>
      <c r="I15" s="50"/>
    </row>
    <row r="16" spans="1:9" ht="22.5" customHeight="1" thickBot="1">
      <c r="A16" s="122"/>
      <c r="B16" s="110"/>
      <c r="C16" s="24" t="s">
        <v>15</v>
      </c>
      <c r="D16" s="82"/>
      <c r="E16" s="73"/>
      <c r="F16" s="38">
        <v>8.5</v>
      </c>
      <c r="G16" s="34">
        <f>F16+2.4</f>
        <v>10.9</v>
      </c>
      <c r="H16" s="131"/>
      <c r="I16" s="51"/>
    </row>
    <row r="17" spans="1:9" ht="14.25" customHeight="1" hidden="1">
      <c r="A17" s="27"/>
      <c r="B17" s="123" t="s">
        <v>16</v>
      </c>
      <c r="C17" s="123"/>
      <c r="D17" s="123"/>
      <c r="E17" s="123"/>
      <c r="F17" s="123"/>
      <c r="G17" s="123"/>
      <c r="H17" s="123"/>
      <c r="I17" s="28"/>
    </row>
    <row r="18" spans="1:9" ht="24" customHeight="1">
      <c r="A18" s="94" t="s">
        <v>38</v>
      </c>
      <c r="B18" s="91" t="s">
        <v>48</v>
      </c>
      <c r="C18" s="23" t="s">
        <v>44</v>
      </c>
      <c r="D18" s="55" t="s">
        <v>41</v>
      </c>
      <c r="E18" s="58">
        <v>400</v>
      </c>
      <c r="F18" s="35">
        <f>F19+0.5</f>
        <v>9.2</v>
      </c>
      <c r="G18" s="36">
        <f>F18+2.4</f>
        <v>11.6</v>
      </c>
      <c r="H18" s="111" t="s">
        <v>20</v>
      </c>
      <c r="I18" s="46" t="s">
        <v>56</v>
      </c>
    </row>
    <row r="19" spans="1:9" ht="24" customHeight="1">
      <c r="A19" s="95"/>
      <c r="B19" s="92"/>
      <c r="C19" s="26" t="s">
        <v>14</v>
      </c>
      <c r="D19" s="56"/>
      <c r="E19" s="59"/>
      <c r="F19" s="37">
        <f>F20+0.2</f>
        <v>8.7</v>
      </c>
      <c r="G19" s="36">
        <f>F19+2.4</f>
        <v>11.1</v>
      </c>
      <c r="H19" s="112"/>
      <c r="I19" s="47"/>
    </row>
    <row r="20" spans="1:9" ht="24" customHeight="1" thickBot="1">
      <c r="A20" s="96"/>
      <c r="B20" s="93"/>
      <c r="C20" s="24" t="s">
        <v>15</v>
      </c>
      <c r="D20" s="57"/>
      <c r="E20" s="60"/>
      <c r="F20" s="38">
        <v>8.5</v>
      </c>
      <c r="G20" s="39">
        <f>F20+2.4</f>
        <v>10.9</v>
      </c>
      <c r="H20" s="113"/>
      <c r="I20" s="47"/>
    </row>
    <row r="21" spans="1:9" ht="24.75" customHeight="1">
      <c r="A21" s="94" t="s">
        <v>19</v>
      </c>
      <c r="B21" s="91" t="s">
        <v>43</v>
      </c>
      <c r="C21" s="23" t="s">
        <v>44</v>
      </c>
      <c r="D21" s="55" t="s">
        <v>42</v>
      </c>
      <c r="E21" s="58">
        <v>300</v>
      </c>
      <c r="F21" s="40">
        <v>12.7</v>
      </c>
      <c r="G21" s="41">
        <f>3.25+F21</f>
        <v>15.95</v>
      </c>
      <c r="H21" s="52">
        <v>5400</v>
      </c>
      <c r="I21" s="47"/>
    </row>
    <row r="22" spans="1:9" ht="25.5" customHeight="1">
      <c r="A22" s="95"/>
      <c r="B22" s="92"/>
      <c r="C22" s="26" t="s">
        <v>14</v>
      </c>
      <c r="D22" s="56"/>
      <c r="E22" s="59"/>
      <c r="F22" s="40">
        <f>F21-0.5</f>
        <v>12.2</v>
      </c>
      <c r="G22" s="36">
        <f>3.25+F22</f>
        <v>15.45</v>
      </c>
      <c r="H22" s="53"/>
      <c r="I22" s="47"/>
    </row>
    <row r="23" spans="1:9" ht="25.5" customHeight="1" thickBot="1">
      <c r="A23" s="96"/>
      <c r="B23" s="93"/>
      <c r="C23" s="24" t="s">
        <v>15</v>
      </c>
      <c r="D23" s="57"/>
      <c r="E23" s="60"/>
      <c r="F23" s="42">
        <f>F22-0.2</f>
        <v>12</v>
      </c>
      <c r="G23" s="39">
        <f>3.25+F23</f>
        <v>15.25</v>
      </c>
      <c r="H23" s="54"/>
      <c r="I23" s="47"/>
    </row>
    <row r="24" spans="1:9" ht="25.5" customHeight="1">
      <c r="A24" s="94" t="s">
        <v>39</v>
      </c>
      <c r="B24" s="91" t="s">
        <v>49</v>
      </c>
      <c r="C24" s="23" t="s">
        <v>44</v>
      </c>
      <c r="D24" s="55" t="s">
        <v>42</v>
      </c>
      <c r="E24" s="58">
        <v>300</v>
      </c>
      <c r="F24" s="35">
        <f>F25+0.5</f>
        <v>12.100000000000001</v>
      </c>
      <c r="G24" s="41">
        <f>F24+3.25</f>
        <v>15.350000000000001</v>
      </c>
      <c r="H24" s="77">
        <v>5400</v>
      </c>
      <c r="I24" s="47"/>
    </row>
    <row r="25" spans="1:9" ht="30" customHeight="1">
      <c r="A25" s="95"/>
      <c r="B25" s="92"/>
      <c r="C25" s="26" t="s">
        <v>14</v>
      </c>
      <c r="D25" s="56"/>
      <c r="E25" s="59"/>
      <c r="F25" s="37">
        <f>F26+0.3</f>
        <v>11.600000000000001</v>
      </c>
      <c r="G25" s="36">
        <f>F25+3.25</f>
        <v>14.850000000000001</v>
      </c>
      <c r="H25" s="78"/>
      <c r="I25" s="47"/>
    </row>
    <row r="26" spans="1:9" ht="30" customHeight="1" thickBot="1">
      <c r="A26" s="96"/>
      <c r="B26" s="93"/>
      <c r="C26" s="24" t="s">
        <v>15</v>
      </c>
      <c r="D26" s="57"/>
      <c r="E26" s="60"/>
      <c r="F26" s="38">
        <v>11.3</v>
      </c>
      <c r="G26" s="43">
        <f>F26+3.25</f>
        <v>14.55</v>
      </c>
      <c r="H26" s="79"/>
      <c r="I26" s="48"/>
    </row>
    <row r="27" spans="1:9" ht="24" customHeight="1" thickBot="1">
      <c r="A27" s="97" t="s">
        <v>17</v>
      </c>
      <c r="B27" s="98"/>
      <c r="C27" s="68" t="s">
        <v>53</v>
      </c>
      <c r="D27" s="68"/>
      <c r="E27" s="68"/>
      <c r="F27" s="68"/>
      <c r="G27" s="69" t="s">
        <v>18</v>
      </c>
      <c r="H27" s="70"/>
      <c r="I27" s="44"/>
    </row>
    <row r="28" spans="1:9" ht="24" customHeight="1">
      <c r="A28" s="86" t="s">
        <v>45</v>
      </c>
      <c r="B28" s="80" t="s">
        <v>54</v>
      </c>
      <c r="C28" s="23" t="s">
        <v>44</v>
      </c>
      <c r="D28" s="55" t="s">
        <v>41</v>
      </c>
      <c r="E28" s="115">
        <v>400</v>
      </c>
      <c r="F28" s="29">
        <f>F29+0.5</f>
        <v>9.399999999999999</v>
      </c>
      <c r="G28" s="32">
        <f>F28+2.35</f>
        <v>11.749999999999998</v>
      </c>
      <c r="H28" s="61" t="s">
        <v>20</v>
      </c>
      <c r="I28" s="46"/>
    </row>
    <row r="29" spans="1:9" ht="24" customHeight="1">
      <c r="A29" s="87"/>
      <c r="B29" s="81"/>
      <c r="C29" s="26" t="s">
        <v>14</v>
      </c>
      <c r="D29" s="56"/>
      <c r="E29" s="116"/>
      <c r="F29" s="30">
        <f>F30+0.2</f>
        <v>8.899999999999999</v>
      </c>
      <c r="G29" s="33">
        <f>F29+2.35</f>
        <v>11.249999999999998</v>
      </c>
      <c r="H29" s="61"/>
      <c r="I29" s="47"/>
    </row>
    <row r="30" spans="1:9" ht="24" customHeight="1" thickBot="1">
      <c r="A30" s="88"/>
      <c r="B30" s="82"/>
      <c r="C30" s="24" t="s">
        <v>15</v>
      </c>
      <c r="D30" s="57"/>
      <c r="E30" s="117"/>
      <c r="F30" s="31">
        <v>8.7</v>
      </c>
      <c r="G30" s="34">
        <f>F30+2.35</f>
        <v>11.049999999999999</v>
      </c>
      <c r="H30" s="61"/>
      <c r="I30" s="48"/>
    </row>
    <row r="31" spans="1:13" ht="20.25" customHeight="1" thickBot="1">
      <c r="A31" s="118" t="s">
        <v>21</v>
      </c>
      <c r="B31" s="119"/>
      <c r="C31" s="68" t="s">
        <v>22</v>
      </c>
      <c r="D31" s="68"/>
      <c r="E31" s="68"/>
      <c r="F31" s="68"/>
      <c r="G31" s="75" t="s">
        <v>18</v>
      </c>
      <c r="H31" s="76"/>
      <c r="I31" s="44"/>
      <c r="M31" t="s">
        <v>23</v>
      </c>
    </row>
    <row r="32" spans="1:9" ht="24" customHeight="1">
      <c r="A32" s="62" t="s">
        <v>46</v>
      </c>
      <c r="B32" s="80" t="s">
        <v>50</v>
      </c>
      <c r="C32" s="23" t="s">
        <v>44</v>
      </c>
      <c r="D32" s="80" t="s">
        <v>41</v>
      </c>
      <c r="E32" s="71">
        <v>400</v>
      </c>
      <c r="F32" s="29">
        <f>F33+0.5</f>
        <v>9.8</v>
      </c>
      <c r="G32" s="32">
        <f aca="true" t="shared" si="0" ref="G32:G37">F32+2.35</f>
        <v>12.15</v>
      </c>
      <c r="H32" s="65" t="s">
        <v>20</v>
      </c>
      <c r="I32" s="47"/>
    </row>
    <row r="33" spans="1:14" ht="19.5" customHeight="1">
      <c r="A33" s="63"/>
      <c r="B33" s="81"/>
      <c r="C33" s="26" t="s">
        <v>14</v>
      </c>
      <c r="D33" s="81"/>
      <c r="E33" s="72"/>
      <c r="F33" s="30">
        <f>F34+0.4</f>
        <v>9.3</v>
      </c>
      <c r="G33" s="33">
        <f t="shared" si="0"/>
        <v>11.65</v>
      </c>
      <c r="H33" s="66"/>
      <c r="I33" s="47"/>
      <c r="N33" t="s">
        <v>23</v>
      </c>
    </row>
    <row r="34" spans="1:9" ht="19.5" customHeight="1" thickBot="1">
      <c r="A34" s="64"/>
      <c r="B34" s="82"/>
      <c r="C34" s="24" t="s">
        <v>15</v>
      </c>
      <c r="D34" s="82"/>
      <c r="E34" s="73"/>
      <c r="F34" s="31">
        <v>8.9</v>
      </c>
      <c r="G34" s="34">
        <f t="shared" si="0"/>
        <v>11.25</v>
      </c>
      <c r="H34" s="67"/>
      <c r="I34" s="47"/>
    </row>
    <row r="35" spans="1:9" ht="23.25" customHeight="1">
      <c r="A35" s="62" t="s">
        <v>52</v>
      </c>
      <c r="B35" s="80" t="s">
        <v>51</v>
      </c>
      <c r="C35" s="23" t="s">
        <v>44</v>
      </c>
      <c r="D35" s="80" t="s">
        <v>41</v>
      </c>
      <c r="E35" s="71">
        <v>400</v>
      </c>
      <c r="F35" s="29">
        <f>F36+0.5</f>
        <v>9.700000000000001</v>
      </c>
      <c r="G35" s="32">
        <f t="shared" si="0"/>
        <v>12.05</v>
      </c>
      <c r="H35" s="83" t="s">
        <v>20</v>
      </c>
      <c r="I35" s="47"/>
    </row>
    <row r="36" spans="1:9" ht="18.75" customHeight="1">
      <c r="A36" s="63"/>
      <c r="B36" s="81"/>
      <c r="C36" s="26" t="s">
        <v>14</v>
      </c>
      <c r="D36" s="81"/>
      <c r="E36" s="72"/>
      <c r="F36" s="30">
        <f>F37+0.4</f>
        <v>9.200000000000001</v>
      </c>
      <c r="G36" s="33">
        <f t="shared" si="0"/>
        <v>11.55</v>
      </c>
      <c r="H36" s="84"/>
      <c r="I36" s="47"/>
    </row>
    <row r="37" spans="1:9" ht="18.75" customHeight="1" thickBot="1">
      <c r="A37" s="64"/>
      <c r="B37" s="82"/>
      <c r="C37" s="24" t="s">
        <v>15</v>
      </c>
      <c r="D37" s="82"/>
      <c r="E37" s="73"/>
      <c r="F37" s="31">
        <v>8.8</v>
      </c>
      <c r="G37" s="34">
        <f t="shared" si="0"/>
        <v>11.15</v>
      </c>
      <c r="H37" s="85"/>
      <c r="I37" s="48"/>
    </row>
    <row r="38" ht="13.5" customHeight="1"/>
    <row r="39" spans="1:8" ht="13.5" customHeight="1">
      <c r="A39" s="12"/>
      <c r="B39" s="13" t="s">
        <v>24</v>
      </c>
      <c r="C39" s="14"/>
      <c r="D39" s="14"/>
      <c r="E39" s="14"/>
      <c r="F39" s="14"/>
      <c r="G39" s="14"/>
      <c r="H39" s="14"/>
    </row>
    <row r="40" spans="1:8" ht="12.75">
      <c r="A40" s="12"/>
      <c r="B40" s="12" t="s">
        <v>25</v>
      </c>
      <c r="C40" s="14"/>
      <c r="D40" s="14"/>
      <c r="E40" s="14"/>
      <c r="F40" s="14"/>
      <c r="G40" s="14"/>
      <c r="H40" s="14"/>
    </row>
    <row r="41" spans="1:8" ht="12.75">
      <c r="A41" s="13" t="s">
        <v>26</v>
      </c>
      <c r="B41" s="15"/>
      <c r="C41" s="14"/>
      <c r="D41" s="14"/>
      <c r="E41" s="14"/>
      <c r="F41" s="14"/>
      <c r="G41" s="14"/>
      <c r="H41" s="14"/>
    </row>
    <row r="42" spans="1:8" ht="12.75">
      <c r="A42" s="13"/>
      <c r="B42" s="15"/>
      <c r="C42" s="14"/>
      <c r="D42" s="14"/>
      <c r="E42" s="14"/>
      <c r="F42" s="14"/>
      <c r="G42" s="14"/>
      <c r="H42" s="14"/>
    </row>
    <row r="43" spans="1:8" ht="12.75">
      <c r="A43" s="12"/>
      <c r="B43" s="15"/>
      <c r="C43" s="14"/>
      <c r="D43" s="14"/>
      <c r="E43" s="14"/>
      <c r="F43" s="14"/>
      <c r="G43" s="14"/>
      <c r="H43" s="14"/>
    </row>
    <row r="44" spans="1:8" ht="12.75">
      <c r="A44" s="16" t="s">
        <v>27</v>
      </c>
      <c r="B44" s="15"/>
      <c r="C44" s="14"/>
      <c r="D44" s="14"/>
      <c r="E44" s="14"/>
      <c r="F44" s="14"/>
      <c r="G44" s="14"/>
      <c r="H44" s="14"/>
    </row>
    <row r="45" spans="1:8" ht="12.75">
      <c r="A45" s="15" t="s">
        <v>28</v>
      </c>
      <c r="B45" s="17"/>
      <c r="C45" s="14"/>
      <c r="D45" s="14"/>
      <c r="E45" s="14"/>
      <c r="F45" s="14"/>
      <c r="G45" s="14"/>
      <c r="H45" s="14"/>
    </row>
    <row r="46" spans="1:8" ht="12.75">
      <c r="A46" s="18" t="s">
        <v>29</v>
      </c>
      <c r="B46" s="19"/>
      <c r="C46" s="14"/>
      <c r="D46" s="14"/>
      <c r="E46" s="14"/>
      <c r="F46" s="14"/>
      <c r="G46" s="14"/>
      <c r="H46" s="14"/>
    </row>
    <row r="47" spans="1:8" ht="12.75">
      <c r="A47" s="18"/>
      <c r="B47" s="20" t="s">
        <v>30</v>
      </c>
      <c r="C47" s="14"/>
      <c r="D47" s="14"/>
      <c r="E47" s="14"/>
      <c r="F47" s="14"/>
      <c r="G47" s="14"/>
      <c r="H47" s="14"/>
    </row>
    <row r="48" spans="1:8" ht="12.75">
      <c r="A48" s="18"/>
      <c r="B48" s="19"/>
      <c r="C48" s="14"/>
      <c r="D48" s="14"/>
      <c r="E48" s="14"/>
      <c r="F48" s="14"/>
      <c r="G48" s="14"/>
      <c r="H48" s="14"/>
    </row>
    <row r="49" spans="1:8" ht="12.75">
      <c r="A49" s="18" t="s">
        <v>31</v>
      </c>
      <c r="C49" s="14"/>
      <c r="D49" s="14"/>
      <c r="E49" s="14"/>
      <c r="F49" s="14"/>
      <c r="G49" s="14"/>
      <c r="H49" s="14"/>
    </row>
    <row r="50" spans="1:8" ht="12.75">
      <c r="A50" s="18"/>
      <c r="B50" s="20" t="s">
        <v>32</v>
      </c>
      <c r="C50" s="14"/>
      <c r="D50" s="14"/>
      <c r="E50" s="14"/>
      <c r="F50" s="14"/>
      <c r="G50" s="14"/>
      <c r="H50" s="14"/>
    </row>
    <row r="51" spans="1:8" ht="12.75">
      <c r="A51" s="18"/>
      <c r="C51" s="14"/>
      <c r="D51" s="14"/>
      <c r="E51" s="14"/>
      <c r="F51" s="14"/>
      <c r="G51" s="14"/>
      <c r="H51" s="14"/>
    </row>
    <row r="52" spans="1:8" ht="12.75">
      <c r="A52" s="18" t="s">
        <v>33</v>
      </c>
      <c r="C52" s="14"/>
      <c r="D52" s="14"/>
      <c r="E52" s="14"/>
      <c r="F52" s="14"/>
      <c r="G52" s="14"/>
      <c r="H52" s="14"/>
    </row>
    <row r="53" spans="1:8" ht="12.75">
      <c r="A53" s="18"/>
      <c r="C53" s="14"/>
      <c r="D53" s="14"/>
      <c r="E53" s="14"/>
      <c r="F53" s="14"/>
      <c r="G53" s="14"/>
      <c r="H53" s="14"/>
    </row>
    <row r="54" ht="12.75">
      <c r="A54" s="21" t="s">
        <v>34</v>
      </c>
    </row>
    <row r="55" spans="1:2" ht="12.75">
      <c r="A55" s="21" t="s">
        <v>35</v>
      </c>
      <c r="B55" s="21"/>
    </row>
    <row r="56" spans="1:2" ht="12.75">
      <c r="A56" s="21"/>
      <c r="B56" s="20" t="s">
        <v>36</v>
      </c>
    </row>
    <row r="57" spans="1:2" ht="12.75">
      <c r="A57" s="18"/>
      <c r="B57" s="20"/>
    </row>
    <row r="58" ht="12.75">
      <c r="A58" s="21"/>
    </row>
    <row r="59" spans="1:2" ht="12.75">
      <c r="A59" s="21"/>
      <c r="B59" s="21"/>
    </row>
  </sheetData>
  <sheetProtection selectLockedCells="1" selectUnlockedCells="1"/>
  <mergeCells count="64">
    <mergeCell ref="E2:G2"/>
    <mergeCell ref="E3:G3"/>
    <mergeCell ref="E7:F7"/>
    <mergeCell ref="F10:F11"/>
    <mergeCell ref="B12:H12"/>
    <mergeCell ref="H14:H16"/>
    <mergeCell ref="B32:B34"/>
    <mergeCell ref="B1:C6"/>
    <mergeCell ref="B14:B16"/>
    <mergeCell ref="H18:H20"/>
    <mergeCell ref="B10:B11"/>
    <mergeCell ref="C10:C11"/>
    <mergeCell ref="E28:E30"/>
    <mergeCell ref="A31:B31"/>
    <mergeCell ref="A14:A16"/>
    <mergeCell ref="C31:F31"/>
    <mergeCell ref="A21:A23"/>
    <mergeCell ref="G10:G11"/>
    <mergeCell ref="E9:F9"/>
    <mergeCell ref="E10:E11"/>
    <mergeCell ref="G13:H13"/>
    <mergeCell ref="D14:D16"/>
    <mergeCell ref="H10:H11"/>
    <mergeCell ref="D10:D11"/>
    <mergeCell ref="B18:B20"/>
    <mergeCell ref="E21:E23"/>
    <mergeCell ref="A28:A30"/>
    <mergeCell ref="A13:B13"/>
    <mergeCell ref="A10:A11"/>
    <mergeCell ref="E14:E16"/>
    <mergeCell ref="B24:B26"/>
    <mergeCell ref="B28:B30"/>
    <mergeCell ref="A18:A20"/>
    <mergeCell ref="E18:E20"/>
    <mergeCell ref="A24:A26"/>
    <mergeCell ref="A27:B27"/>
    <mergeCell ref="C13:F13"/>
    <mergeCell ref="D18:D20"/>
    <mergeCell ref="G31:H31"/>
    <mergeCell ref="D24:D26"/>
    <mergeCell ref="H24:H26"/>
    <mergeCell ref="A35:A37"/>
    <mergeCell ref="B35:B37"/>
    <mergeCell ref="D35:D37"/>
    <mergeCell ref="E35:E37"/>
    <mergeCell ref="H35:H37"/>
    <mergeCell ref="D21:D23"/>
    <mergeCell ref="E24:E26"/>
    <mergeCell ref="H28:H30"/>
    <mergeCell ref="A32:A34"/>
    <mergeCell ref="H32:H34"/>
    <mergeCell ref="C27:F27"/>
    <mergeCell ref="G27:H27"/>
    <mergeCell ref="E32:E34"/>
    <mergeCell ref="D28:D30"/>
    <mergeCell ref="D32:D34"/>
    <mergeCell ref="I18:I26"/>
    <mergeCell ref="I28:I30"/>
    <mergeCell ref="I32:I37"/>
    <mergeCell ref="I10:I12"/>
    <mergeCell ref="I14:I16"/>
    <mergeCell ref="H21:H23"/>
    <mergeCell ref="B17:H17"/>
    <mergeCell ref="B21:B23"/>
  </mergeCells>
  <hyperlinks>
    <hyperlink ref="E3" r:id="rId1" display="http://www.tulasm.ru/"/>
  </hyperlinks>
  <printOptions/>
  <pageMargins left="0.7086614173228347" right="0" top="0" bottom="0" header="0.31496062992125984" footer="0.31496062992125984"/>
  <pageSetup fitToHeight="1" fitToWidth="1" horizontalDpi="300" verticalDpi="300"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ТСМ_2</cp:lastModifiedBy>
  <cp:lastPrinted>2019-03-05T08:39:41Z</cp:lastPrinted>
  <dcterms:created xsi:type="dcterms:W3CDTF">2016-05-10T07:58:40Z</dcterms:created>
  <dcterms:modified xsi:type="dcterms:W3CDTF">2019-04-08T09:42:58Z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